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artin Keller\Reben\Reben2025\"/>
    </mc:Choice>
  </mc:AlternateContent>
  <xr:revisionPtr revIDLastSave="0" documentId="13_ncr:1_{70920418-CADD-4249-8EBA-86021B17C529}" xr6:coauthVersionLast="47" xr6:coauthVersionMax="47" xr10:uidLastSave="{00000000-0000-0000-0000-000000000000}"/>
  <bookViews>
    <workbookView xWindow="30105" yWindow="165" windowWidth="27615" windowHeight="17265" xr2:uid="{00000000-000D-0000-FFFF-FFFF00000000}"/>
  </bookViews>
  <sheets>
    <sheet name="Traubenpreise 2025" sheetId="1" r:id="rId1"/>
    <sheet name="Tabelle1" sheetId="2" state="hidden" r:id="rId2"/>
  </sheets>
  <definedNames>
    <definedName name="_xlnm.Print_Area" localSheetId="0">'Traubenpreise 2025'!$B$2:$R$30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2" i="2" l="1"/>
  <c r="B62" i="2"/>
  <c r="C62" i="2" l="1"/>
  <c r="M15" i="1" s="1"/>
  <c r="F62" i="2"/>
  <c r="Q15" i="1" l="1"/>
  <c r="E30" i="1"/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<sst xmlns="http://schemas.openxmlformats.org/spreadsheetml/2006/main" count="31" uniqueCount="17">
  <si>
    <t>Pinot Noir</t>
  </si>
  <si>
    <t>Chasselas</t>
  </si>
  <si>
    <t>Durchschnittspreis (Fr./kg)</t>
  </si>
  <si>
    <t>Zuschlag (Fr./kg)</t>
  </si>
  <si>
    <t>Endpreis (Fr./Kilo)</t>
  </si>
  <si>
    <t>Mittelwert Preis</t>
  </si>
  <si>
    <t>Skala Max</t>
  </si>
  <si>
    <t xml:space="preserve">Skala Min </t>
  </si>
  <si>
    <t>Franken</t>
  </si>
  <si>
    <t>Kilo:</t>
  </si>
  <si>
    <t>Betrag:</t>
  </si>
  <si>
    <t xml:space="preserve">Berechnungsmodul </t>
  </si>
  <si>
    <t>Oechsle-Wert</t>
  </si>
  <si>
    <t>Mittelwert Oechsle</t>
  </si>
  <si>
    <t>Nach Eingabe von Oechsle und Kilo erhalten Sie den errechneten Betrag</t>
  </si>
  <si>
    <t>Oechsle (76 bis 102):</t>
  </si>
  <si>
    <t>Oechsle ( 59 bis 81):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</si>
</sst>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b/>
      <sz val="20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color rgb="FF006100"/>
      <name val="Arial"/>
      <family val="2"/>
    </font>
    <font>
      <sz val="16"/>
      <color rgb="FF9C6500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BCB800"/>
        <bgColor indexed="64"/>
      </patternFill>
    </fill>
    <fill>
      <patternFill patternType="solid">
        <fgColor rgb="FFE200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40000"/>
      </left>
      <right/>
      <top style="medium">
        <color rgb="FFC40000"/>
      </top>
      <bottom style="thin">
        <color indexed="64"/>
      </bottom>
      <diagonal/>
    </border>
    <border>
      <left/>
      <right/>
      <top style="medium">
        <color rgb="FFC40000"/>
      </top>
      <bottom style="thin">
        <color indexed="64"/>
      </bottom>
      <diagonal/>
    </border>
    <border>
      <left/>
      <right style="medium">
        <color rgb="FFC40000"/>
      </right>
      <top style="medium">
        <color rgb="FFC40000"/>
      </top>
      <bottom style="thin">
        <color indexed="64"/>
      </bottom>
      <diagonal/>
    </border>
    <border>
      <left style="medium">
        <color rgb="FFC4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C40000"/>
      </right>
      <top style="thin">
        <color indexed="64"/>
      </top>
      <bottom style="thin">
        <color indexed="64"/>
      </bottom>
      <diagonal/>
    </border>
    <border>
      <left style="medium">
        <color rgb="FFC40000"/>
      </left>
      <right/>
      <top/>
      <bottom/>
      <diagonal/>
    </border>
    <border>
      <left/>
      <right style="medium">
        <color rgb="FFC40000"/>
      </right>
      <top/>
      <bottom/>
      <diagonal/>
    </border>
    <border>
      <left style="medium">
        <color rgb="FFC40000"/>
      </left>
      <right/>
      <top style="medium">
        <color indexed="64"/>
      </top>
      <bottom style="medium">
        <color rgb="FFC40000"/>
      </bottom>
      <diagonal/>
    </border>
    <border>
      <left style="thin">
        <color indexed="64"/>
      </left>
      <right/>
      <top style="medium">
        <color indexed="64"/>
      </top>
      <bottom style="medium">
        <color rgb="FFC40000"/>
      </bottom>
      <diagonal/>
    </border>
    <border>
      <left style="medium">
        <color rgb="FFBCB800"/>
      </left>
      <right/>
      <top style="medium">
        <color rgb="FFBCB800"/>
      </top>
      <bottom style="thin">
        <color indexed="64"/>
      </bottom>
      <diagonal/>
    </border>
    <border>
      <left/>
      <right/>
      <top style="medium">
        <color rgb="FFBCB800"/>
      </top>
      <bottom style="thin">
        <color indexed="64"/>
      </bottom>
      <diagonal/>
    </border>
    <border>
      <left/>
      <right style="medium">
        <color rgb="FFBCB800"/>
      </right>
      <top style="medium">
        <color rgb="FFBCB800"/>
      </top>
      <bottom style="thin">
        <color indexed="64"/>
      </bottom>
      <diagonal/>
    </border>
    <border>
      <left style="medium">
        <color rgb="FFBCB8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BCB800"/>
      </right>
      <top style="thin">
        <color indexed="64"/>
      </top>
      <bottom style="thin">
        <color indexed="64"/>
      </bottom>
      <diagonal/>
    </border>
    <border>
      <left style="medium">
        <color rgb="FFBCB800"/>
      </left>
      <right/>
      <top/>
      <bottom/>
      <diagonal/>
    </border>
    <border>
      <left/>
      <right style="medium">
        <color rgb="FFBCB800"/>
      </right>
      <top/>
      <bottom/>
      <diagonal/>
    </border>
    <border>
      <left style="medium">
        <color rgb="FFBCB8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BCB800"/>
      </right>
      <top style="thin">
        <color indexed="64"/>
      </top>
      <bottom style="thin">
        <color indexed="64"/>
      </bottom>
      <diagonal/>
    </border>
    <border>
      <left style="medium">
        <color rgb="FFBCB800"/>
      </left>
      <right/>
      <top style="medium">
        <color indexed="64"/>
      </top>
      <bottom style="medium">
        <color rgb="FFBCB800"/>
      </bottom>
      <diagonal/>
    </border>
    <border>
      <left style="thin">
        <color indexed="64"/>
      </left>
      <right/>
      <top style="medium">
        <color indexed="64"/>
      </top>
      <bottom style="medium">
        <color rgb="FFBCB800"/>
      </bottom>
      <diagonal/>
    </border>
    <border>
      <left style="medium">
        <color indexed="64"/>
      </left>
      <right style="medium">
        <color rgb="FFBCB800"/>
      </right>
      <top style="medium">
        <color indexed="64"/>
      </top>
      <bottom style="medium">
        <color rgb="FFBCB800"/>
      </bottom>
      <diagonal/>
    </border>
    <border>
      <left style="medium">
        <color indexed="64"/>
      </left>
      <right style="medium">
        <color rgb="FFC40000"/>
      </right>
      <top style="medium">
        <color indexed="64"/>
      </top>
      <bottom style="medium">
        <color rgb="FFC40000"/>
      </bottom>
      <diagonal/>
    </border>
  </borders>
  <cellStyleXfs count="16">
    <xf numFmtId="0" fontId="0" fillId="0" borderId="0"/>
    <xf numFmtId="0" fontId="4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4" fillId="4" borderId="1" applyNumberFormat="0" applyFont="0" applyAlignment="0" applyProtection="0"/>
    <xf numFmtId="0" fontId="3" fillId="0" borderId="0"/>
    <xf numFmtId="0" fontId="9" fillId="0" borderId="0"/>
    <xf numFmtId="0" fontId="3" fillId="0" borderId="0"/>
    <xf numFmtId="0" fontId="3" fillId="4" borderId="1" applyNumberFormat="0" applyFont="0" applyAlignment="0" applyProtection="0"/>
    <xf numFmtId="0" fontId="2" fillId="0" borderId="0"/>
    <xf numFmtId="0" fontId="2" fillId="0" borderId="0"/>
    <xf numFmtId="0" fontId="2" fillId="4" borderId="1" applyNumberFormat="0" applyFont="0" applyAlignment="0" applyProtection="0"/>
    <xf numFmtId="0" fontId="2" fillId="0" borderId="0"/>
    <xf numFmtId="0" fontId="2" fillId="0" borderId="0"/>
    <xf numFmtId="0" fontId="2" fillId="4" borderId="1" applyNumberFormat="0" applyFont="0" applyAlignment="0" applyProtection="0"/>
    <xf numFmtId="0" fontId="9" fillId="5" borderId="0" applyNumberFormat="0" applyBorder="0" applyAlignment="0" applyProtection="0"/>
  </cellStyleXfs>
  <cellXfs count="93">
    <xf numFmtId="0" fontId="0" fillId="0" borderId="0" xfId="0"/>
    <xf numFmtId="2" fontId="0" fillId="0" borderId="0" xfId="0" applyNumberFormat="1"/>
    <xf numFmtId="2" fontId="6" fillId="3" borderId="2" xfId="3" applyNumberFormat="1" applyBorder="1"/>
    <xf numFmtId="2" fontId="5" fillId="2" borderId="2" xfId="2" applyNumberFormat="1" applyBorder="1"/>
    <xf numFmtId="2" fontId="8" fillId="4" borderId="2" xfId="11" applyNumberFormat="1" applyFont="1" applyBorder="1"/>
    <xf numFmtId="0" fontId="5" fillId="2" borderId="2" xfId="2" applyBorder="1"/>
    <xf numFmtId="2" fontId="1" fillId="4" borderId="2" xfId="8" applyNumberFormat="1" applyFont="1" applyBorder="1"/>
    <xf numFmtId="0" fontId="4" fillId="0" borderId="0" xfId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10" fillId="0" borderId="0" xfId="0" applyFont="1" applyProtection="1">
      <protection locked="0"/>
    </xf>
    <xf numFmtId="0" fontId="0" fillId="0" borderId="0" xfId="0" applyFont="1" applyBorder="1" applyProtection="1">
      <protection locked="0"/>
    </xf>
    <xf numFmtId="2" fontId="0" fillId="0" borderId="0" xfId="0" applyNumberFormat="1" applyProtection="1">
      <protection locked="0"/>
    </xf>
    <xf numFmtId="0" fontId="4" fillId="0" borderId="0" xfId="1" applyProtection="1"/>
    <xf numFmtId="2" fontId="7" fillId="0" borderId="0" xfId="1" applyNumberFormat="1" applyFont="1" applyAlignment="1" applyProtection="1">
      <alignment vertical="center"/>
    </xf>
    <xf numFmtId="1" fontId="1" fillId="4" borderId="2" xfId="8" applyNumberFormat="1" applyFont="1" applyBorder="1"/>
    <xf numFmtId="1" fontId="6" fillId="3" borderId="2" xfId="3" applyNumberFormat="1" applyBorder="1"/>
    <xf numFmtId="1" fontId="5" fillId="2" borderId="2" xfId="2" applyNumberFormat="1" applyBorder="1"/>
    <xf numFmtId="1" fontId="8" fillId="4" borderId="2" xfId="11" applyNumberFormat="1" applyFont="1" applyBorder="1"/>
    <xf numFmtId="2" fontId="11" fillId="0" borderId="2" xfId="1" applyNumberFormat="1" applyFont="1" applyBorder="1" applyAlignment="1" applyProtection="1">
      <alignment horizontal="center" textRotation="90"/>
    </xf>
    <xf numFmtId="0" fontId="12" fillId="0" borderId="0" xfId="1" applyFont="1" applyProtection="1"/>
    <xf numFmtId="1" fontId="13" fillId="2" borderId="2" xfId="2" applyNumberFormat="1" applyFont="1" applyBorder="1" applyProtection="1"/>
    <xf numFmtId="2" fontId="13" fillId="2" borderId="2" xfId="2" applyNumberFormat="1" applyFont="1" applyBorder="1" applyProtection="1"/>
    <xf numFmtId="0" fontId="13" fillId="2" borderId="2" xfId="2" applyFont="1" applyBorder="1" applyProtection="1"/>
    <xf numFmtId="1" fontId="14" fillId="3" borderId="2" xfId="3" applyNumberFormat="1" applyFont="1" applyBorder="1" applyProtection="1"/>
    <xf numFmtId="2" fontId="14" fillId="3" borderId="2" xfId="3" applyNumberFormat="1" applyFont="1" applyBorder="1" applyProtection="1"/>
    <xf numFmtId="1" fontId="12" fillId="4" borderId="2" xfId="4" applyNumberFormat="1" applyFont="1" applyBorder="1" applyProtection="1"/>
    <xf numFmtId="2" fontId="12" fillId="4" borderId="2" xfId="4" applyNumberFormat="1" applyFont="1" applyBorder="1" applyProtection="1"/>
    <xf numFmtId="1" fontId="15" fillId="4" borderId="2" xfId="4" applyNumberFormat="1" applyFont="1" applyBorder="1" applyProtection="1"/>
    <xf numFmtId="2" fontId="15" fillId="4" borderId="2" xfId="4" applyNumberFormat="1" applyFont="1" applyBorder="1" applyProtection="1"/>
    <xf numFmtId="0" fontId="16" fillId="0" borderId="0" xfId="0" applyFont="1" applyProtection="1">
      <protection locked="0"/>
    </xf>
    <xf numFmtId="2" fontId="17" fillId="3" borderId="8" xfId="3" applyNumberFormat="1" applyFont="1" applyBorder="1" applyAlignment="1" applyProtection="1">
      <alignment horizontal="left" wrapText="1"/>
    </xf>
    <xf numFmtId="2" fontId="17" fillId="3" borderId="17" xfId="3" applyNumberFormat="1" applyFont="1" applyBorder="1" applyAlignment="1" applyProtection="1">
      <alignment horizontal="left" wrapText="1"/>
    </xf>
    <xf numFmtId="2" fontId="17" fillId="2" borderId="8" xfId="2" applyNumberFormat="1" applyFont="1" applyBorder="1" applyAlignment="1" applyProtection="1">
      <alignment horizontal="left" wrapText="1"/>
    </xf>
    <xf numFmtId="2" fontId="17" fillId="2" borderId="17" xfId="2" applyNumberFormat="1" applyFont="1" applyBorder="1" applyAlignment="1" applyProtection="1">
      <alignment horizontal="left" wrapText="1"/>
    </xf>
    <xf numFmtId="2" fontId="17" fillId="4" borderId="8" xfId="4" applyNumberFormat="1" applyFont="1" applyBorder="1" applyAlignment="1" applyProtection="1">
      <alignment horizontal="left"/>
    </xf>
    <xf numFmtId="2" fontId="17" fillId="4" borderId="17" xfId="4" applyNumberFormat="1" applyFont="1" applyBorder="1" applyAlignment="1" applyProtection="1">
      <alignment horizontal="left"/>
    </xf>
    <xf numFmtId="0" fontId="11" fillId="0" borderId="10" xfId="1" applyFont="1" applyBorder="1" applyProtection="1">
      <protection locked="0"/>
    </xf>
    <xf numFmtId="0" fontId="12" fillId="0" borderId="0" xfId="1" applyFont="1" applyBorder="1" applyProtection="1">
      <protection locked="0"/>
    </xf>
    <xf numFmtId="0" fontId="16" fillId="0" borderId="1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6" fillId="0" borderId="0" xfId="0" applyFont="1" applyBorder="1" applyProtection="1">
      <protection locked="0"/>
    </xf>
    <xf numFmtId="0" fontId="16" fillId="0" borderId="20" xfId="0" applyFont="1" applyBorder="1" applyProtection="1">
      <protection locked="0"/>
    </xf>
    <xf numFmtId="0" fontId="18" fillId="7" borderId="8" xfId="15" applyFont="1" applyFill="1" applyBorder="1" applyAlignment="1" applyProtection="1">
      <alignment horizontal="left"/>
    </xf>
    <xf numFmtId="0" fontId="18" fillId="6" borderId="17" xfId="15" applyFont="1" applyFill="1" applyBorder="1" applyAlignment="1" applyProtection="1">
      <alignment horizontal="left"/>
    </xf>
    <xf numFmtId="0" fontId="18" fillId="7" borderId="12" xfId="15" applyFont="1" applyFill="1" applyBorder="1" applyAlignment="1" applyProtection="1">
      <alignment horizontal="left"/>
    </xf>
    <xf numFmtId="0" fontId="18" fillId="6" borderId="23" xfId="15" applyFont="1" applyFill="1" applyBorder="1" applyAlignment="1" applyProtection="1">
      <alignment horizontal="left"/>
    </xf>
    <xf numFmtId="0" fontId="18" fillId="0" borderId="25" xfId="15" applyFont="1" applyFill="1" applyBorder="1" applyAlignment="1" applyProtection="1">
      <alignment horizontal="center"/>
      <protection locked="0"/>
    </xf>
    <xf numFmtId="0" fontId="18" fillId="0" borderId="26" xfId="15" applyFont="1" applyFill="1" applyBorder="1" applyAlignment="1" applyProtection="1">
      <alignment horizontal="center" vertical="center"/>
      <protection locked="0"/>
    </xf>
    <xf numFmtId="4" fontId="18" fillId="0" borderId="13" xfId="15" applyNumberFormat="1" applyFont="1" applyFill="1" applyBorder="1" applyAlignment="1" applyProtection="1">
      <alignment horizontal="center"/>
      <protection locked="0"/>
    </xf>
    <xf numFmtId="4" fontId="18" fillId="0" borderId="24" xfId="15" applyNumberFormat="1" applyFont="1" applyFill="1" applyBorder="1" applyAlignment="1" applyProtection="1">
      <alignment horizontal="center"/>
      <protection locked="0"/>
    </xf>
    <xf numFmtId="2" fontId="5" fillId="9" borderId="2" xfId="2" applyNumberFormat="1" applyFill="1" applyBorder="1"/>
    <xf numFmtId="1" fontId="8" fillId="9" borderId="2" xfId="11" applyNumberFormat="1" applyFont="1" applyFill="1" applyBorder="1"/>
    <xf numFmtId="1" fontId="8" fillId="9" borderId="2" xfId="3" applyNumberFormat="1" applyFont="1" applyFill="1" applyBorder="1"/>
    <xf numFmtId="2" fontId="6" fillId="8" borderId="2" xfId="3" applyNumberFormat="1" applyFont="1" applyFill="1" applyBorder="1"/>
    <xf numFmtId="1" fontId="6" fillId="8" borderId="2" xfId="11" applyNumberFormat="1" applyFont="1" applyFill="1" applyBorder="1"/>
    <xf numFmtId="1" fontId="1" fillId="10" borderId="2" xfId="8" applyNumberFormat="1" applyFont="1" applyFill="1" applyBorder="1"/>
    <xf numFmtId="1" fontId="6" fillId="8" borderId="2" xfId="3" applyNumberFormat="1" applyFill="1" applyBorder="1"/>
    <xf numFmtId="1" fontId="6" fillId="8" borderId="2" xfId="8" applyNumberFormat="1" applyFont="1" applyFill="1" applyBorder="1"/>
    <xf numFmtId="1" fontId="5" fillId="0" borderId="0" xfId="2" applyNumberFormat="1" applyFill="1" applyBorder="1"/>
    <xf numFmtId="0" fontId="16" fillId="0" borderId="0" xfId="0" applyFont="1" applyAlignment="1" applyProtection="1">
      <alignment horizontal="center"/>
      <protection locked="0"/>
    </xf>
    <xf numFmtId="1" fontId="16" fillId="0" borderId="2" xfId="15" applyNumberFormat="1" applyFont="1" applyFill="1" applyBorder="1" applyAlignment="1" applyProtection="1">
      <alignment horizontal="center"/>
      <protection locked="0" hidden="1"/>
    </xf>
    <xf numFmtId="1" fontId="16" fillId="0" borderId="9" xfId="15" applyNumberFormat="1" applyFont="1" applyFill="1" applyBorder="1" applyAlignment="1" applyProtection="1">
      <alignment horizontal="center"/>
      <protection locked="0" hidden="1"/>
    </xf>
    <xf numFmtId="0" fontId="18" fillId="7" borderId="8" xfId="15" applyFont="1" applyFill="1" applyBorder="1" applyAlignment="1" applyProtection="1">
      <alignment horizontal="center"/>
    </xf>
    <xf numFmtId="0" fontId="18" fillId="7" borderId="2" xfId="15" applyFont="1" applyFill="1" applyBorder="1" applyAlignment="1" applyProtection="1">
      <alignment horizontal="center"/>
    </xf>
    <xf numFmtId="0" fontId="18" fillId="7" borderId="9" xfId="15" applyFont="1" applyFill="1" applyBorder="1" applyAlignment="1" applyProtection="1">
      <alignment horizontal="center"/>
    </xf>
    <xf numFmtId="0" fontId="16" fillId="0" borderId="2" xfId="15" applyNumberFormat="1" applyFont="1" applyFill="1" applyBorder="1" applyAlignment="1" applyProtection="1">
      <alignment horizontal="center"/>
      <protection locked="0" hidden="1"/>
    </xf>
    <xf numFmtId="0" fontId="16" fillId="0" borderId="9" xfId="15" applyNumberFormat="1" applyFont="1" applyFill="1" applyBorder="1" applyAlignment="1" applyProtection="1">
      <alignment horizontal="center"/>
      <protection locked="0" hidden="1"/>
    </xf>
    <xf numFmtId="0" fontId="18" fillId="6" borderId="21" xfId="15" applyFont="1" applyFill="1" applyBorder="1" applyAlignment="1" applyProtection="1">
      <alignment horizontal="center"/>
    </xf>
    <xf numFmtId="0" fontId="18" fillId="6" borderId="4" xfId="15" applyFont="1" applyFill="1" applyBorder="1" applyAlignment="1" applyProtection="1">
      <alignment horizontal="center"/>
    </xf>
    <xf numFmtId="0" fontId="18" fillId="6" borderId="22" xfId="15" applyFont="1" applyFill="1" applyBorder="1" applyAlignment="1" applyProtection="1">
      <alignment horizontal="center"/>
    </xf>
    <xf numFmtId="1" fontId="16" fillId="0" borderId="3" xfId="15" applyNumberFormat="1" applyFont="1" applyFill="1" applyBorder="1" applyAlignment="1" applyProtection="1">
      <alignment horizontal="center"/>
      <protection locked="0"/>
    </xf>
    <xf numFmtId="1" fontId="16" fillId="0" borderId="22" xfId="15" applyNumberFormat="1" applyFont="1" applyFill="1" applyBorder="1" applyAlignment="1" applyProtection="1">
      <alignment horizontal="center"/>
      <protection locked="0"/>
    </xf>
    <xf numFmtId="0" fontId="16" fillId="0" borderId="3" xfId="15" applyNumberFormat="1" applyFont="1" applyFill="1" applyBorder="1" applyAlignment="1" applyProtection="1">
      <alignment horizontal="center"/>
      <protection locked="0"/>
    </xf>
    <xf numFmtId="0" fontId="16" fillId="0" borderId="22" xfId="15" applyNumberFormat="1" applyFont="1" applyFill="1" applyBorder="1" applyAlignment="1" applyProtection="1">
      <alignment horizontal="center"/>
      <protection locked="0"/>
    </xf>
    <xf numFmtId="1" fontId="15" fillId="4" borderId="2" xfId="4" applyNumberFormat="1" applyFont="1" applyBorder="1" applyAlignment="1" applyProtection="1">
      <alignment horizontal="center"/>
    </xf>
    <xf numFmtId="1" fontId="15" fillId="4" borderId="9" xfId="4" applyNumberFormat="1" applyFont="1" applyBorder="1" applyAlignment="1" applyProtection="1">
      <alignment horizontal="center"/>
    </xf>
    <xf numFmtId="1" fontId="15" fillId="3" borderId="2" xfId="3" applyNumberFormat="1" applyFont="1" applyBorder="1" applyAlignment="1" applyProtection="1">
      <alignment horizontal="center" wrapText="1"/>
    </xf>
    <xf numFmtId="1" fontId="15" fillId="3" borderId="18" xfId="3" applyNumberFormat="1" applyFont="1" applyBorder="1" applyAlignment="1" applyProtection="1">
      <alignment horizontal="center" wrapText="1"/>
    </xf>
    <xf numFmtId="2" fontId="15" fillId="3" borderId="2" xfId="3" applyNumberFormat="1" applyFont="1" applyBorder="1" applyAlignment="1" applyProtection="1">
      <alignment horizontal="center" wrapText="1"/>
    </xf>
    <xf numFmtId="2" fontId="15" fillId="3" borderId="18" xfId="3" applyNumberFormat="1" applyFont="1" applyBorder="1" applyAlignment="1" applyProtection="1">
      <alignment horizontal="center" wrapText="1"/>
    </xf>
    <xf numFmtId="1" fontId="15" fillId="2" borderId="2" xfId="2" applyNumberFormat="1" applyFont="1" applyBorder="1" applyAlignment="1" applyProtection="1">
      <alignment horizontal="center" wrapText="1"/>
    </xf>
    <xf numFmtId="1" fontId="15" fillId="2" borderId="18" xfId="2" applyNumberFormat="1" applyFont="1" applyBorder="1" applyAlignment="1" applyProtection="1">
      <alignment horizontal="center" wrapText="1"/>
    </xf>
    <xf numFmtId="1" fontId="15" fillId="4" borderId="18" xfId="4" applyNumberFormat="1" applyFont="1" applyBorder="1" applyAlignment="1" applyProtection="1">
      <alignment horizontal="center"/>
    </xf>
    <xf numFmtId="0" fontId="11" fillId="6" borderId="14" xfId="1" applyFont="1" applyFill="1" applyBorder="1" applyAlignment="1" applyProtection="1">
      <alignment horizontal="center"/>
    </xf>
    <xf numFmtId="0" fontId="11" fillId="6" borderId="15" xfId="1" applyFont="1" applyFill="1" applyBorder="1" applyAlignment="1" applyProtection="1">
      <alignment horizontal="center"/>
    </xf>
    <xf numFmtId="0" fontId="11" fillId="6" borderId="16" xfId="1" applyFont="1" applyFill="1" applyBorder="1" applyAlignment="1" applyProtection="1">
      <alignment horizontal="center"/>
    </xf>
    <xf numFmtId="0" fontId="11" fillId="7" borderId="5" xfId="1" applyFont="1" applyFill="1" applyBorder="1" applyAlignment="1" applyProtection="1">
      <alignment horizontal="center"/>
    </xf>
    <xf numFmtId="0" fontId="11" fillId="7" borderId="6" xfId="1" applyFont="1" applyFill="1" applyBorder="1" applyAlignment="1" applyProtection="1">
      <alignment horizontal="center"/>
    </xf>
    <xf numFmtId="0" fontId="11" fillId="7" borderId="7" xfId="1" applyFont="1" applyFill="1" applyBorder="1" applyAlignment="1" applyProtection="1">
      <alignment horizontal="center"/>
    </xf>
    <xf numFmtId="1" fontId="15" fillId="3" borderId="9" xfId="3" applyNumberFormat="1" applyFont="1" applyBorder="1" applyAlignment="1" applyProtection="1">
      <alignment horizontal="center" wrapText="1"/>
    </xf>
    <xf numFmtId="2" fontId="15" fillId="3" borderId="9" xfId="3" applyNumberFormat="1" applyFont="1" applyBorder="1" applyAlignment="1" applyProtection="1">
      <alignment horizontal="center" wrapText="1"/>
    </xf>
    <xf numFmtId="1" fontId="15" fillId="2" borderId="9" xfId="2" applyNumberFormat="1" applyFont="1" applyBorder="1" applyAlignment="1" applyProtection="1">
      <alignment horizontal="center" wrapText="1"/>
    </xf>
  </cellXfs>
  <cellStyles count="16">
    <cellStyle name="40 % - Akzent6" xfId="15" builtinId="51"/>
    <cellStyle name="Gut 2" xfId="2" xr:uid="{00000000-0005-0000-0000-000001000000}"/>
    <cellStyle name="Neutral 2" xfId="3" xr:uid="{00000000-0005-0000-0000-000002000000}"/>
    <cellStyle name="Notiz 2" xfId="4" xr:uid="{00000000-0005-0000-0000-000003000000}"/>
    <cellStyle name="Notiz 2 2" xfId="8" xr:uid="{00000000-0005-0000-0000-000004000000}"/>
    <cellStyle name="Notiz 2 2 2" xfId="14" xr:uid="{00000000-0005-0000-0000-000005000000}"/>
    <cellStyle name="Notiz 2 3" xfId="11" xr:uid="{00000000-0005-0000-0000-000006000000}"/>
    <cellStyle name="Standard" xfId="0" builtinId="0"/>
    <cellStyle name="Standard 2" xfId="1" xr:uid="{00000000-0005-0000-0000-000008000000}"/>
    <cellStyle name="Standard 2 2" xfId="7" xr:uid="{00000000-0005-0000-0000-000009000000}"/>
    <cellStyle name="Standard 2 2 2" xfId="13" xr:uid="{00000000-0005-0000-0000-00000A000000}"/>
    <cellStyle name="Standard 2 3" xfId="10" xr:uid="{00000000-0005-0000-0000-00000B000000}"/>
    <cellStyle name="Standard 3" xfId="6" xr:uid="{00000000-0005-0000-0000-00000C000000}"/>
    <cellStyle name="Standard 4" xfId="5" xr:uid="{00000000-0005-0000-0000-00000D000000}"/>
    <cellStyle name="Standard 4 2" xfId="12" xr:uid="{00000000-0005-0000-0000-00000E000000}"/>
    <cellStyle name="Standard 5" xfId="9" xr:uid="{00000000-0005-0000-0000-00000F000000}"/>
  </cellStyles>
  <dxfs count="0"/>
  <tableStyles count="0" defaultTableStyle="TableStyleMedium2" defaultPivotStyle="PivotStyleLight16"/>
  <colors>
    <mruColors>
      <color rgb="FFFFEB9C"/>
      <color rgb="FFFFFFCC"/>
      <color rgb="FF9C6500"/>
      <color rgb="FFC6EFCE"/>
      <color rgb="FFE20000"/>
      <color rgb="FFBCB800"/>
      <color rgb="FFC40000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68"/>
  <sheetViews>
    <sheetView tabSelected="1" zoomScaleNormal="100" zoomScalePageLayoutView="80" workbookViewId="0">
      <selection activeCell="M25" sqref="M25"/>
    </sheetView>
  </sheetViews>
  <sheetFormatPr baseColWidth="10" defaultRowHeight="15" x14ac:dyDescent="0.25"/>
  <cols>
    <col min="1" max="1" width="0.5703125" style="8" customWidth="1"/>
    <col min="2" max="2" width="12" style="8" customWidth="1"/>
    <col min="3" max="5" width="9.42578125" style="8" customWidth="1"/>
    <col min="6" max="6" width="10.7109375" style="8" customWidth="1"/>
    <col min="7" max="7" width="12.28515625" style="8" customWidth="1"/>
    <col min="8" max="8" width="9" style="8" customWidth="1"/>
    <col min="9" max="11" width="9.42578125" style="8" customWidth="1"/>
    <col min="12" max="12" width="27.140625" style="8" customWidth="1"/>
    <col min="13" max="13" width="14.28515625" style="8" customWidth="1"/>
    <col min="14" max="14" width="12.5703125" style="8" customWidth="1"/>
    <col min="15" max="15" width="9.5703125" style="8" customWidth="1"/>
    <col min="16" max="16" width="27.140625" style="8" customWidth="1"/>
    <col min="17" max="17" width="14.28515625" style="8" customWidth="1"/>
    <col min="18" max="18" width="12.5703125" style="8" customWidth="1"/>
    <col min="19" max="19" width="8.140625" style="8" bestFit="1" customWidth="1"/>
    <col min="20" max="16384" width="11.42578125" style="8"/>
  </cols>
  <sheetData>
    <row r="2" spans="2:19" ht="26.25" x14ac:dyDescent="0.25">
      <c r="B2" s="14" t="s">
        <v>0</v>
      </c>
      <c r="C2" s="13"/>
      <c r="D2" s="13"/>
      <c r="E2" s="13"/>
      <c r="F2" s="13"/>
      <c r="G2" s="14" t="s">
        <v>1</v>
      </c>
      <c r="H2" s="13"/>
      <c r="I2" s="13"/>
      <c r="J2" s="13"/>
      <c r="K2" s="7"/>
      <c r="L2" s="7"/>
      <c r="M2" s="7"/>
      <c r="N2" s="7"/>
    </row>
    <row r="3" spans="2:19" ht="213" x14ac:dyDescent="0.3">
      <c r="B3" s="19" t="s">
        <v>12</v>
      </c>
      <c r="C3" s="19" t="s">
        <v>2</v>
      </c>
      <c r="D3" s="19" t="s">
        <v>3</v>
      </c>
      <c r="E3" s="19" t="s">
        <v>4</v>
      </c>
      <c r="F3" s="20"/>
      <c r="G3" s="19" t="s">
        <v>12</v>
      </c>
      <c r="H3" s="19" t="s">
        <v>2</v>
      </c>
      <c r="I3" s="19" t="s">
        <v>3</v>
      </c>
      <c r="J3" s="19" t="s">
        <v>4</v>
      </c>
      <c r="K3" s="7"/>
      <c r="L3" s="7"/>
      <c r="M3" s="7"/>
      <c r="N3" s="7"/>
    </row>
    <row r="4" spans="2:19" ht="20.25" x14ac:dyDescent="0.3">
      <c r="B4" s="21">
        <v>102.2</v>
      </c>
      <c r="C4" s="22">
        <v>4.9000000000000004</v>
      </c>
      <c r="D4" s="22">
        <v>0.32</v>
      </c>
      <c r="E4" s="22">
        <f>C4+D4</f>
        <v>5.2200000000000006</v>
      </c>
      <c r="F4" s="20"/>
      <c r="G4" s="21">
        <v>80.899999999999991</v>
      </c>
      <c r="H4" s="22">
        <v>3.95</v>
      </c>
      <c r="I4" s="22">
        <v>1.1200000000000001</v>
      </c>
      <c r="J4" s="23">
        <f t="shared" ref="J4:J26" si="0">H4+I4</f>
        <v>5.07</v>
      </c>
      <c r="K4" s="7"/>
    </row>
    <row r="5" spans="2:19" ht="21" thickBot="1" x14ac:dyDescent="0.35">
      <c r="B5" s="21">
        <v>101.3</v>
      </c>
      <c r="C5" s="22">
        <v>4.9000000000000004</v>
      </c>
      <c r="D5" s="22">
        <v>0.32</v>
      </c>
      <c r="E5" s="22">
        <f t="shared" ref="E5:E30" si="1">C5+D5</f>
        <v>5.2200000000000006</v>
      </c>
      <c r="F5" s="20"/>
      <c r="G5" s="21">
        <v>79.999999999999986</v>
      </c>
      <c r="H5" s="22">
        <v>3.95</v>
      </c>
      <c r="I5" s="22">
        <v>0.96</v>
      </c>
      <c r="J5" s="23">
        <f t="shared" si="0"/>
        <v>4.91</v>
      </c>
      <c r="K5" s="7"/>
      <c r="L5" s="7"/>
      <c r="M5" s="7"/>
    </row>
    <row r="6" spans="2:19" ht="21" x14ac:dyDescent="0.35">
      <c r="B6" s="21">
        <v>99.5</v>
      </c>
      <c r="C6" s="22">
        <v>4.9000000000000004</v>
      </c>
      <c r="D6" s="22">
        <v>0.32</v>
      </c>
      <c r="E6" s="22">
        <f t="shared" si="1"/>
        <v>5.2200000000000006</v>
      </c>
      <c r="F6" s="20"/>
      <c r="G6" s="21">
        <v>79.099999999999994</v>
      </c>
      <c r="H6" s="22">
        <v>3.95</v>
      </c>
      <c r="I6" s="22">
        <v>0.72</v>
      </c>
      <c r="J6" s="23">
        <f t="shared" si="0"/>
        <v>4.67</v>
      </c>
      <c r="K6" s="7"/>
      <c r="L6" s="87" t="s">
        <v>0</v>
      </c>
      <c r="M6" s="88"/>
      <c r="N6" s="89"/>
      <c r="O6" s="30"/>
      <c r="P6" s="84" t="s">
        <v>1</v>
      </c>
      <c r="Q6" s="85"/>
      <c r="R6" s="86"/>
    </row>
    <row r="7" spans="2:19" ht="21.75" customHeight="1" x14ac:dyDescent="0.35">
      <c r="B7" s="21">
        <v>99</v>
      </c>
      <c r="C7" s="22">
        <v>4.9000000000000004</v>
      </c>
      <c r="D7" s="22">
        <v>0.32</v>
      </c>
      <c r="E7" s="22">
        <f t="shared" si="1"/>
        <v>5.2200000000000006</v>
      </c>
      <c r="F7" s="20"/>
      <c r="G7" s="21">
        <v>77.8</v>
      </c>
      <c r="H7" s="22">
        <v>3.95</v>
      </c>
      <c r="I7" s="22">
        <v>0.56000000000000005</v>
      </c>
      <c r="J7" s="23">
        <f t="shared" si="0"/>
        <v>4.51</v>
      </c>
      <c r="K7" s="7"/>
      <c r="L7" s="31" t="s">
        <v>13</v>
      </c>
      <c r="M7" s="77">
        <v>92</v>
      </c>
      <c r="N7" s="90"/>
      <c r="O7" s="30"/>
      <c r="P7" s="32" t="s">
        <v>13</v>
      </c>
      <c r="Q7" s="77">
        <v>71</v>
      </c>
      <c r="R7" s="78"/>
    </row>
    <row r="8" spans="2:19" ht="21" x14ac:dyDescent="0.35">
      <c r="B8" s="21">
        <v>98.100000000000009</v>
      </c>
      <c r="C8" s="22">
        <v>4.9000000000000004</v>
      </c>
      <c r="D8" s="22">
        <v>0.32</v>
      </c>
      <c r="E8" s="22">
        <f t="shared" si="1"/>
        <v>5.2200000000000006</v>
      </c>
      <c r="F8" s="20"/>
      <c r="G8" s="21">
        <v>76.899999999999991</v>
      </c>
      <c r="H8" s="22">
        <v>3.95</v>
      </c>
      <c r="I8" s="22">
        <v>0.4</v>
      </c>
      <c r="J8" s="23">
        <f t="shared" si="0"/>
        <v>4.3500000000000005</v>
      </c>
      <c r="K8" s="7"/>
      <c r="L8" s="31" t="s">
        <v>5</v>
      </c>
      <c r="M8" s="79">
        <v>4.9000000000000004</v>
      </c>
      <c r="N8" s="91"/>
      <c r="O8" s="30"/>
      <c r="P8" s="32" t="s">
        <v>5</v>
      </c>
      <c r="Q8" s="79">
        <v>3.95</v>
      </c>
      <c r="R8" s="80"/>
    </row>
    <row r="9" spans="2:19" ht="21" x14ac:dyDescent="0.35">
      <c r="B9" s="21">
        <v>97.2</v>
      </c>
      <c r="C9" s="22">
        <v>4.9000000000000004</v>
      </c>
      <c r="D9" s="22">
        <v>0.24</v>
      </c>
      <c r="E9" s="22">
        <f t="shared" si="1"/>
        <v>5.1400000000000006</v>
      </c>
      <c r="F9" s="20"/>
      <c r="G9" s="21">
        <v>75.599999999999994</v>
      </c>
      <c r="H9" s="22">
        <v>3.95</v>
      </c>
      <c r="I9" s="22">
        <v>0.24</v>
      </c>
      <c r="J9" s="23">
        <f t="shared" si="0"/>
        <v>4.1900000000000004</v>
      </c>
      <c r="K9" s="7"/>
      <c r="L9" s="33" t="s">
        <v>6</v>
      </c>
      <c r="M9" s="81">
        <v>102</v>
      </c>
      <c r="N9" s="92"/>
      <c r="O9" s="30"/>
      <c r="P9" s="34" t="s">
        <v>6</v>
      </c>
      <c r="Q9" s="81">
        <v>81</v>
      </c>
      <c r="R9" s="82"/>
    </row>
    <row r="10" spans="2:19" ht="21" x14ac:dyDescent="0.35">
      <c r="B10" s="21">
        <v>96.3</v>
      </c>
      <c r="C10" s="22">
        <v>4.9000000000000004</v>
      </c>
      <c r="D10" s="22">
        <v>0.16</v>
      </c>
      <c r="E10" s="22">
        <f t="shared" si="1"/>
        <v>5.0600000000000005</v>
      </c>
      <c r="F10" s="20"/>
      <c r="G10" s="21">
        <v>74.699999999999989</v>
      </c>
      <c r="H10" s="22">
        <v>3.95</v>
      </c>
      <c r="I10" s="22">
        <v>0.12</v>
      </c>
      <c r="J10" s="23">
        <f t="shared" si="0"/>
        <v>4.07</v>
      </c>
      <c r="K10" s="7"/>
      <c r="L10" s="35" t="s">
        <v>7</v>
      </c>
      <c r="M10" s="75">
        <v>76</v>
      </c>
      <c r="N10" s="76"/>
      <c r="O10" s="30"/>
      <c r="P10" s="36" t="s">
        <v>7</v>
      </c>
      <c r="Q10" s="75">
        <v>59</v>
      </c>
      <c r="R10" s="83"/>
    </row>
    <row r="11" spans="2:19" ht="21" x14ac:dyDescent="0.35">
      <c r="B11" s="21">
        <v>94.9</v>
      </c>
      <c r="C11" s="22">
        <v>4.9000000000000004</v>
      </c>
      <c r="D11" s="22">
        <v>0.1</v>
      </c>
      <c r="E11" s="22">
        <f t="shared" si="1"/>
        <v>5</v>
      </c>
      <c r="F11" s="20"/>
      <c r="G11" s="21">
        <v>74.3</v>
      </c>
      <c r="H11" s="22">
        <v>3.95</v>
      </c>
      <c r="I11" s="22">
        <v>0.08</v>
      </c>
      <c r="J11" s="23">
        <f t="shared" si="0"/>
        <v>4.03</v>
      </c>
      <c r="K11" s="7"/>
      <c r="L11" s="37"/>
      <c r="M11" s="38"/>
      <c r="N11" s="39"/>
      <c r="O11" s="30"/>
      <c r="P11" s="40"/>
      <c r="Q11" s="41"/>
      <c r="R11" s="42"/>
    </row>
    <row r="12" spans="2:19" ht="21" x14ac:dyDescent="0.35">
      <c r="B12" s="21">
        <v>94</v>
      </c>
      <c r="C12" s="22">
        <v>4.9000000000000004</v>
      </c>
      <c r="D12" s="22">
        <v>0.06</v>
      </c>
      <c r="E12" s="22">
        <f t="shared" si="1"/>
        <v>4.96</v>
      </c>
      <c r="F12" s="20"/>
      <c r="G12" s="21">
        <v>73.399999999999991</v>
      </c>
      <c r="H12" s="22">
        <v>3.95</v>
      </c>
      <c r="I12" s="22">
        <v>0.04</v>
      </c>
      <c r="J12" s="22">
        <f t="shared" si="0"/>
        <v>3.99</v>
      </c>
      <c r="K12" s="7"/>
      <c r="L12" s="63" t="s">
        <v>11</v>
      </c>
      <c r="M12" s="64"/>
      <c r="N12" s="65"/>
      <c r="O12" s="30"/>
      <c r="P12" s="68" t="s">
        <v>11</v>
      </c>
      <c r="Q12" s="69"/>
      <c r="R12" s="70"/>
    </row>
    <row r="13" spans="2:19" ht="21" x14ac:dyDescent="0.35">
      <c r="B13" s="24">
        <v>92.600000000000009</v>
      </c>
      <c r="C13" s="25">
        <v>4.9000000000000004</v>
      </c>
      <c r="D13" s="25">
        <v>0</v>
      </c>
      <c r="E13" s="25">
        <f t="shared" si="1"/>
        <v>4.9000000000000004</v>
      </c>
      <c r="F13" s="20"/>
      <c r="G13" s="24">
        <v>71.699999999999989</v>
      </c>
      <c r="H13" s="25">
        <v>3.95</v>
      </c>
      <c r="I13" s="25">
        <v>0</v>
      </c>
      <c r="J13" s="25">
        <f t="shared" si="0"/>
        <v>3.95</v>
      </c>
      <c r="K13" s="7"/>
      <c r="L13" s="43" t="s">
        <v>15</v>
      </c>
      <c r="M13" s="61">
        <v>92</v>
      </c>
      <c r="N13" s="62"/>
      <c r="O13" s="30"/>
      <c r="P13" s="44" t="s">
        <v>16</v>
      </c>
      <c r="Q13" s="71">
        <v>71</v>
      </c>
      <c r="R13" s="72"/>
    </row>
    <row r="14" spans="2:19" ht="21.75" thickBot="1" x14ac:dyDescent="0.4">
      <c r="B14" s="24">
        <v>92.2</v>
      </c>
      <c r="C14" s="25">
        <v>4.9000000000000004</v>
      </c>
      <c r="D14" s="25">
        <v>0</v>
      </c>
      <c r="E14" s="25">
        <f t="shared" si="1"/>
        <v>4.9000000000000004</v>
      </c>
      <c r="F14" s="20"/>
      <c r="G14" s="24">
        <v>70.8</v>
      </c>
      <c r="H14" s="25">
        <v>3.95</v>
      </c>
      <c r="I14" s="25">
        <v>0</v>
      </c>
      <c r="J14" s="25">
        <f t="shared" si="0"/>
        <v>3.95</v>
      </c>
      <c r="K14" s="7"/>
      <c r="L14" s="43" t="s">
        <v>9</v>
      </c>
      <c r="M14" s="66">
        <v>100</v>
      </c>
      <c r="N14" s="67"/>
      <c r="O14" s="30"/>
      <c r="P14" s="44" t="s">
        <v>9</v>
      </c>
      <c r="Q14" s="73">
        <v>100</v>
      </c>
      <c r="R14" s="74"/>
    </row>
    <row r="15" spans="2:19" ht="21.75" thickBot="1" x14ac:dyDescent="0.4">
      <c r="B15" s="24">
        <v>91.3</v>
      </c>
      <c r="C15" s="25">
        <v>4.9000000000000004</v>
      </c>
      <c r="D15" s="25">
        <v>0</v>
      </c>
      <c r="E15" s="25">
        <f t="shared" si="1"/>
        <v>4.9000000000000004</v>
      </c>
      <c r="F15" s="20"/>
      <c r="G15" s="24">
        <v>69.899999999999991</v>
      </c>
      <c r="H15" s="25">
        <v>3.95</v>
      </c>
      <c r="I15" s="25">
        <v>0</v>
      </c>
      <c r="J15" s="25">
        <f t="shared" si="0"/>
        <v>3.95</v>
      </c>
      <c r="K15" s="7"/>
      <c r="L15" s="45" t="s">
        <v>10</v>
      </c>
      <c r="M15" s="49">
        <f>Tabelle1!B62*Tabelle1!C62</f>
        <v>490.00000000000006</v>
      </c>
      <c r="N15" s="48" t="s">
        <v>8</v>
      </c>
      <c r="O15" s="30"/>
      <c r="P15" s="46" t="s">
        <v>10</v>
      </c>
      <c r="Q15" s="50">
        <f>Tabelle1!E62*Tabelle1!F62</f>
        <v>395</v>
      </c>
      <c r="R15" s="47" t="s">
        <v>8</v>
      </c>
    </row>
    <row r="16" spans="2:19" ht="21" x14ac:dyDescent="0.35">
      <c r="B16" s="26">
        <v>89.9</v>
      </c>
      <c r="C16" s="27">
        <v>4.9000000000000004</v>
      </c>
      <c r="D16" s="27">
        <v>-0.02</v>
      </c>
      <c r="E16" s="27">
        <f t="shared" si="1"/>
        <v>4.8800000000000008</v>
      </c>
      <c r="F16" s="20"/>
      <c r="G16" s="28">
        <v>68.599999999999994</v>
      </c>
      <c r="H16" s="29">
        <v>3.95</v>
      </c>
      <c r="I16" s="29">
        <v>-0.04</v>
      </c>
      <c r="J16" s="29">
        <f t="shared" si="0"/>
        <v>3.91</v>
      </c>
      <c r="K16" s="7"/>
      <c r="L16" s="60" t="s">
        <v>14</v>
      </c>
      <c r="M16" s="60"/>
      <c r="N16" s="60"/>
      <c r="O16" s="60"/>
      <c r="P16" s="60"/>
      <c r="Q16" s="60"/>
      <c r="R16" s="60"/>
      <c r="S16" s="10"/>
    </row>
    <row r="17" spans="2:10" ht="20.25" x14ac:dyDescent="0.3">
      <c r="B17" s="26">
        <v>88.600000000000009</v>
      </c>
      <c r="C17" s="27">
        <v>4.9000000000000004</v>
      </c>
      <c r="D17" s="27">
        <v>-0.04</v>
      </c>
      <c r="E17" s="27">
        <f t="shared" si="1"/>
        <v>4.8600000000000003</v>
      </c>
      <c r="F17" s="20"/>
      <c r="G17" s="28">
        <v>67.8</v>
      </c>
      <c r="H17" s="29">
        <v>3.95</v>
      </c>
      <c r="I17" s="29">
        <v>-0.08</v>
      </c>
      <c r="J17" s="29">
        <f t="shared" si="0"/>
        <v>3.87</v>
      </c>
    </row>
    <row r="18" spans="2:10" ht="20.25" x14ac:dyDescent="0.3">
      <c r="B18" s="26">
        <v>87.7</v>
      </c>
      <c r="C18" s="27">
        <v>4.9000000000000004</v>
      </c>
      <c r="D18" s="27">
        <v>-0.1</v>
      </c>
      <c r="E18" s="27">
        <f t="shared" si="1"/>
        <v>4.8000000000000007</v>
      </c>
      <c r="F18" s="20"/>
      <c r="G18" s="28">
        <v>66.899999999999991</v>
      </c>
      <c r="H18" s="29">
        <v>3.95</v>
      </c>
      <c r="I18" s="29">
        <v>-0.12</v>
      </c>
      <c r="J18" s="29">
        <f t="shared" si="0"/>
        <v>3.83</v>
      </c>
    </row>
    <row r="19" spans="2:10" ht="20.25" x14ac:dyDescent="0.3">
      <c r="B19" s="26">
        <v>86.8</v>
      </c>
      <c r="C19" s="27">
        <v>4.9000000000000004</v>
      </c>
      <c r="D19" s="27">
        <v>-0.16</v>
      </c>
      <c r="E19" s="27">
        <f t="shared" si="1"/>
        <v>4.74</v>
      </c>
      <c r="F19" s="20"/>
      <c r="G19" s="28">
        <v>65.599999999999994</v>
      </c>
      <c r="H19" s="29">
        <v>3.95</v>
      </c>
      <c r="I19" s="29">
        <v>-0.24</v>
      </c>
      <c r="J19" s="29">
        <f t="shared" si="0"/>
        <v>3.71</v>
      </c>
    </row>
    <row r="20" spans="2:10" ht="20.25" x14ac:dyDescent="0.3">
      <c r="B20" s="26">
        <v>85.9</v>
      </c>
      <c r="C20" s="27">
        <v>4.9000000000000004</v>
      </c>
      <c r="D20" s="27">
        <v>-0.24</v>
      </c>
      <c r="E20" s="27">
        <f t="shared" si="1"/>
        <v>4.66</v>
      </c>
      <c r="F20" s="20"/>
      <c r="G20" s="28">
        <v>64.8</v>
      </c>
      <c r="H20" s="29">
        <v>3.95</v>
      </c>
      <c r="I20" s="29">
        <v>-0.4</v>
      </c>
      <c r="J20" s="29">
        <f t="shared" si="0"/>
        <v>3.5500000000000003</v>
      </c>
    </row>
    <row r="21" spans="2:10" ht="20.25" x14ac:dyDescent="0.3">
      <c r="B21" s="26">
        <v>85</v>
      </c>
      <c r="C21" s="27">
        <v>4.9000000000000004</v>
      </c>
      <c r="D21" s="27">
        <v>-0.4</v>
      </c>
      <c r="E21" s="27">
        <f t="shared" si="1"/>
        <v>4.5</v>
      </c>
      <c r="F21" s="20"/>
      <c r="G21" s="28">
        <v>63.9</v>
      </c>
      <c r="H21" s="29">
        <v>3.95</v>
      </c>
      <c r="I21" s="29">
        <v>-0.56000000000000005</v>
      </c>
      <c r="J21" s="29">
        <f t="shared" si="0"/>
        <v>3.39</v>
      </c>
    </row>
    <row r="22" spans="2:10" ht="20.25" x14ac:dyDescent="0.3">
      <c r="B22" s="26">
        <v>83.7</v>
      </c>
      <c r="C22" s="27">
        <v>4.9000000000000004</v>
      </c>
      <c r="D22" s="27">
        <v>-0.64</v>
      </c>
      <c r="E22" s="27">
        <f t="shared" si="1"/>
        <v>4.2600000000000007</v>
      </c>
      <c r="F22" s="20"/>
      <c r="G22" s="28">
        <v>62.6</v>
      </c>
      <c r="H22" s="29">
        <v>3.95</v>
      </c>
      <c r="I22" s="29">
        <v>-0.72</v>
      </c>
      <c r="J22" s="29">
        <f t="shared" si="0"/>
        <v>3.2300000000000004</v>
      </c>
    </row>
    <row r="23" spans="2:10" ht="20.25" x14ac:dyDescent="0.3">
      <c r="B23" s="26">
        <v>82.8</v>
      </c>
      <c r="C23" s="27">
        <v>4.9000000000000004</v>
      </c>
      <c r="D23" s="27">
        <v>-0.8</v>
      </c>
      <c r="E23" s="27">
        <f t="shared" si="1"/>
        <v>4.1000000000000005</v>
      </c>
      <c r="F23" s="20"/>
      <c r="G23" s="28">
        <v>61.8</v>
      </c>
      <c r="H23" s="29">
        <v>3.95</v>
      </c>
      <c r="I23" s="29">
        <v>-0.96</v>
      </c>
      <c r="J23" s="29">
        <f t="shared" si="0"/>
        <v>2.99</v>
      </c>
    </row>
    <row r="24" spans="2:10" ht="20.25" x14ac:dyDescent="0.3">
      <c r="B24" s="26">
        <v>81.900000000000006</v>
      </c>
      <c r="C24" s="27">
        <v>4.9000000000000004</v>
      </c>
      <c r="D24" s="27">
        <v>-0.96</v>
      </c>
      <c r="E24" s="27">
        <f t="shared" si="1"/>
        <v>3.9400000000000004</v>
      </c>
      <c r="F24" s="20"/>
      <c r="G24" s="28">
        <v>60.9</v>
      </c>
      <c r="H24" s="29">
        <v>3.95</v>
      </c>
      <c r="I24" s="29">
        <v>-1.1200000000000001</v>
      </c>
      <c r="J24" s="29">
        <f t="shared" si="0"/>
        <v>2.83</v>
      </c>
    </row>
    <row r="25" spans="2:10" ht="20.25" x14ac:dyDescent="0.3">
      <c r="B25" s="26">
        <v>81</v>
      </c>
      <c r="C25" s="27">
        <v>4.9000000000000004</v>
      </c>
      <c r="D25" s="27">
        <v>-1.1200000000000001</v>
      </c>
      <c r="E25" s="27">
        <f t="shared" si="1"/>
        <v>3.7800000000000002</v>
      </c>
      <c r="F25" s="20"/>
      <c r="G25" s="28">
        <v>59.6</v>
      </c>
      <c r="H25" s="29">
        <v>3.95</v>
      </c>
      <c r="I25" s="29">
        <v>-1.2</v>
      </c>
      <c r="J25" s="29">
        <f t="shared" si="0"/>
        <v>2.75</v>
      </c>
    </row>
    <row r="26" spans="2:10" ht="20.25" x14ac:dyDescent="0.3">
      <c r="B26" s="26">
        <v>79.7</v>
      </c>
      <c r="C26" s="27">
        <v>4.9000000000000004</v>
      </c>
      <c r="D26" s="27">
        <v>-1.36</v>
      </c>
      <c r="E26" s="27">
        <f t="shared" si="1"/>
        <v>3.54</v>
      </c>
      <c r="F26" s="20"/>
      <c r="G26" s="28">
        <v>59.199999999999996</v>
      </c>
      <c r="H26" s="29">
        <v>3.95</v>
      </c>
      <c r="I26" s="29">
        <v>-1.27</v>
      </c>
      <c r="J26" s="29">
        <f t="shared" si="0"/>
        <v>2.68</v>
      </c>
    </row>
    <row r="27" spans="2:10" ht="21" x14ac:dyDescent="0.35">
      <c r="B27" s="26">
        <v>78.8</v>
      </c>
      <c r="C27" s="27">
        <v>4.9000000000000004</v>
      </c>
      <c r="D27" s="27">
        <v>-1.52</v>
      </c>
      <c r="E27" s="27">
        <f t="shared" si="1"/>
        <v>3.3800000000000003</v>
      </c>
      <c r="F27" s="20"/>
      <c r="G27" s="30"/>
    </row>
    <row r="28" spans="2:10" ht="20.25" x14ac:dyDescent="0.3">
      <c r="B28" s="26">
        <v>77.900000000000006</v>
      </c>
      <c r="C28" s="27">
        <v>4.9000000000000004</v>
      </c>
      <c r="D28" s="27">
        <v>-1.68</v>
      </c>
      <c r="E28" s="27">
        <f t="shared" si="1"/>
        <v>3.2200000000000006</v>
      </c>
      <c r="F28" s="20"/>
    </row>
    <row r="29" spans="2:10" ht="20.25" x14ac:dyDescent="0.3">
      <c r="B29" s="26">
        <v>77</v>
      </c>
      <c r="C29" s="27">
        <v>4.9000000000000004</v>
      </c>
      <c r="D29" s="27">
        <v>-1.84</v>
      </c>
      <c r="E29" s="27">
        <f t="shared" si="1"/>
        <v>3.0600000000000005</v>
      </c>
      <c r="F29" s="20"/>
    </row>
    <row r="30" spans="2:10" ht="21" x14ac:dyDescent="0.35">
      <c r="B30" s="26">
        <v>76.100000000000009</v>
      </c>
      <c r="C30" s="27">
        <v>4.9000000000000004</v>
      </c>
      <c r="D30" s="27">
        <v>-2.08</v>
      </c>
      <c r="E30" s="27">
        <f t="shared" si="1"/>
        <v>2.8200000000000003</v>
      </c>
      <c r="F30" s="20"/>
      <c r="H30" s="30"/>
      <c r="I30" s="30"/>
      <c r="J30" s="30"/>
    </row>
    <row r="31" spans="2:10" x14ac:dyDescent="0.25">
      <c r="F31" s="13"/>
    </row>
    <row r="32" spans="2:10" x14ac:dyDescent="0.25">
      <c r="F32" s="13"/>
    </row>
    <row r="33" spans="3:6" x14ac:dyDescent="0.25">
      <c r="F33" s="13"/>
    </row>
    <row r="34" spans="3:6" x14ac:dyDescent="0.25">
      <c r="F34" s="13"/>
    </row>
    <row r="35" spans="3:6" x14ac:dyDescent="0.25">
      <c r="F35" s="13"/>
    </row>
    <row r="36" spans="3:6" x14ac:dyDescent="0.25">
      <c r="F36" s="13"/>
    </row>
    <row r="37" spans="3:6" x14ac:dyDescent="0.25">
      <c r="F37" s="13"/>
    </row>
    <row r="38" spans="3:6" x14ac:dyDescent="0.25">
      <c r="C38" s="12"/>
      <c r="E38" s="12"/>
      <c r="F38" s="13"/>
    </row>
    <row r="39" spans="3:6" x14ac:dyDescent="0.25">
      <c r="F39" s="13"/>
    </row>
    <row r="40" spans="3:6" x14ac:dyDescent="0.25">
      <c r="F40" s="13"/>
    </row>
    <row r="41" spans="3:6" x14ac:dyDescent="0.25">
      <c r="F41" s="13"/>
    </row>
    <row r="42" spans="3:6" x14ac:dyDescent="0.25">
      <c r="F42" s="13"/>
    </row>
    <row r="43" spans="3:6" x14ac:dyDescent="0.25">
      <c r="F43" s="13"/>
    </row>
    <row r="44" spans="3:6" x14ac:dyDescent="0.25">
      <c r="F44" s="13"/>
    </row>
    <row r="45" spans="3:6" x14ac:dyDescent="0.25">
      <c r="F45" s="13"/>
    </row>
    <row r="46" spans="3:6" x14ac:dyDescent="0.25">
      <c r="F46" s="13"/>
    </row>
    <row r="47" spans="3:6" x14ac:dyDescent="0.25">
      <c r="F47" s="13"/>
    </row>
    <row r="48" spans="3:6" x14ac:dyDescent="0.25">
      <c r="F48" s="13"/>
    </row>
    <row r="49" spans="6:17" x14ac:dyDescent="0.25">
      <c r="F49" s="13"/>
      <c r="Q49" s="11"/>
    </row>
    <row r="50" spans="6:17" x14ac:dyDescent="0.25">
      <c r="F50" s="13"/>
    </row>
    <row r="51" spans="6:17" x14ac:dyDescent="0.25">
      <c r="F51" s="13"/>
    </row>
    <row r="52" spans="6:17" x14ac:dyDescent="0.25">
      <c r="F52" s="13"/>
    </row>
    <row r="53" spans="6:17" x14ac:dyDescent="0.25">
      <c r="F53" s="13"/>
    </row>
    <row r="54" spans="6:17" x14ac:dyDescent="0.25">
      <c r="F54" s="13"/>
    </row>
    <row r="55" spans="6:17" x14ac:dyDescent="0.25">
      <c r="F55" s="13"/>
    </row>
    <row r="56" spans="6:17" x14ac:dyDescent="0.25">
      <c r="F56" s="13"/>
    </row>
    <row r="57" spans="6:17" x14ac:dyDescent="0.25">
      <c r="F57" s="13"/>
    </row>
    <row r="58" spans="6:17" x14ac:dyDescent="0.25">
      <c r="F58" s="13"/>
    </row>
    <row r="59" spans="6:17" x14ac:dyDescent="0.25">
      <c r="F59" s="13"/>
    </row>
    <row r="60" spans="6:17" x14ac:dyDescent="0.25">
      <c r="F60" s="13"/>
    </row>
    <row r="61" spans="6:17" x14ac:dyDescent="0.25">
      <c r="F61" s="13"/>
    </row>
    <row r="62" spans="6:17" x14ac:dyDescent="0.25">
      <c r="F62" s="13"/>
    </row>
    <row r="66" spans="6:6" x14ac:dyDescent="0.25">
      <c r="F66" s="9"/>
    </row>
    <row r="67" spans="6:6" x14ac:dyDescent="0.25">
      <c r="F67" s="9"/>
    </row>
    <row r="68" spans="6:6" x14ac:dyDescent="0.25">
      <c r="F68" s="9"/>
    </row>
  </sheetData>
  <sheetProtection sheet="1" selectLockedCells="1"/>
  <mergeCells count="17">
    <mergeCell ref="P6:R6"/>
    <mergeCell ref="L6:N6"/>
    <mergeCell ref="M7:N7"/>
    <mergeCell ref="M8:N8"/>
    <mergeCell ref="M9:N9"/>
    <mergeCell ref="M10:N10"/>
    <mergeCell ref="Q7:R7"/>
    <mergeCell ref="Q8:R8"/>
    <mergeCell ref="Q9:R9"/>
    <mergeCell ref="Q10:R10"/>
    <mergeCell ref="L16:R16"/>
    <mergeCell ref="M13:N13"/>
    <mergeCell ref="L12:N12"/>
    <mergeCell ref="M14:N14"/>
    <mergeCell ref="P12:R12"/>
    <mergeCell ref="Q13:R13"/>
    <mergeCell ref="Q14:R14"/>
  </mergeCells>
  <pageMargins left="0.41666666666666669" right="0.70866141732283472" top="0.57281249999999995" bottom="0.78740157480314965" header="0.31496062992125984" footer="0.31496062992125984"/>
  <pageSetup paperSize="9" scale="41" orientation="portrait" r:id="rId1"/>
  <headerFooter>
    <oddHeader>&amp;L&amp;D&amp;C&amp;"-,Fett"&amp;24Qualitätszahlung Rebbau 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62"/>
  <sheetViews>
    <sheetView topLeftCell="A13" workbookViewId="0">
      <selection activeCell="K48" sqref="K48"/>
    </sheetView>
  </sheetViews>
  <sheetFormatPr baseColWidth="10" defaultRowHeight="15" x14ac:dyDescent="0.25"/>
  <sheetData>
    <row r="2" spans="2:6" x14ac:dyDescent="0.25">
      <c r="B2" s="15">
        <v>75.7</v>
      </c>
      <c r="C2" s="6">
        <v>2.8200000000000003</v>
      </c>
      <c r="E2" s="18">
        <v>55.5</v>
      </c>
      <c r="F2" s="4">
        <v>2.21</v>
      </c>
    </row>
    <row r="3" spans="2:6" x14ac:dyDescent="0.25">
      <c r="B3" s="15">
        <v>76.099999999999994</v>
      </c>
      <c r="C3" s="6">
        <v>2.9000000000000004</v>
      </c>
      <c r="E3" s="18">
        <v>56</v>
      </c>
      <c r="F3" s="4">
        <v>2.27</v>
      </c>
    </row>
    <row r="4" spans="2:6" x14ac:dyDescent="0.25">
      <c r="B4" s="15">
        <v>76.600000000000009</v>
      </c>
      <c r="C4" s="6">
        <v>2.9800000000000004</v>
      </c>
      <c r="E4" s="18">
        <v>56.4</v>
      </c>
      <c r="F4" s="4">
        <v>2.33</v>
      </c>
    </row>
    <row r="5" spans="2:6" x14ac:dyDescent="0.25">
      <c r="B5" s="15">
        <v>77</v>
      </c>
      <c r="C5" s="6">
        <v>3.0600000000000005</v>
      </c>
      <c r="E5" s="18">
        <v>56.8</v>
      </c>
      <c r="F5" s="4">
        <v>2.39</v>
      </c>
    </row>
    <row r="6" spans="2:6" x14ac:dyDescent="0.25">
      <c r="B6" s="15">
        <v>77.400000000000006</v>
      </c>
      <c r="C6" s="6">
        <v>3.1400000000000006</v>
      </c>
      <c r="E6" s="18">
        <v>57.3</v>
      </c>
      <c r="F6" s="4">
        <v>2.4500000000000002</v>
      </c>
    </row>
    <row r="7" spans="2:6" x14ac:dyDescent="0.25">
      <c r="B7" s="15">
        <v>77.900000000000006</v>
      </c>
      <c r="C7" s="6">
        <v>3.2200000000000006</v>
      </c>
      <c r="E7" s="18">
        <v>57.7</v>
      </c>
      <c r="F7" s="4">
        <v>2.5099999999999998</v>
      </c>
    </row>
    <row r="8" spans="2:6" x14ac:dyDescent="0.25">
      <c r="B8" s="15">
        <v>78.3</v>
      </c>
      <c r="C8" s="6">
        <v>3.3000000000000003</v>
      </c>
      <c r="E8" s="18">
        <v>58.2</v>
      </c>
      <c r="F8" s="4">
        <v>2.56</v>
      </c>
    </row>
    <row r="9" spans="2:6" x14ac:dyDescent="0.25">
      <c r="B9" s="15">
        <v>78.8</v>
      </c>
      <c r="C9" s="6">
        <v>3.3800000000000003</v>
      </c>
      <c r="E9" s="18">
        <v>58.6</v>
      </c>
      <c r="F9" s="4">
        <v>2.62</v>
      </c>
    </row>
    <row r="10" spans="2:6" x14ac:dyDescent="0.25">
      <c r="B10" s="15">
        <v>79.2</v>
      </c>
      <c r="C10" s="6">
        <v>3.4600000000000004</v>
      </c>
      <c r="E10" s="18">
        <v>59</v>
      </c>
      <c r="F10" s="4">
        <v>2.68</v>
      </c>
    </row>
    <row r="11" spans="2:6" x14ac:dyDescent="0.25">
      <c r="B11" s="15">
        <v>79.7</v>
      </c>
      <c r="C11" s="6">
        <v>3.54</v>
      </c>
      <c r="E11" s="18">
        <v>59.6</v>
      </c>
      <c r="F11" s="4">
        <v>2.72</v>
      </c>
    </row>
    <row r="12" spans="2:6" x14ac:dyDescent="0.25">
      <c r="B12" s="15">
        <v>80.100000000000009</v>
      </c>
      <c r="C12" s="6">
        <v>3.62</v>
      </c>
      <c r="E12" s="18">
        <v>60</v>
      </c>
      <c r="F12" s="4">
        <v>2.75</v>
      </c>
    </row>
    <row r="13" spans="2:6" x14ac:dyDescent="0.25">
      <c r="B13" s="15">
        <v>80.5</v>
      </c>
      <c r="C13" s="6">
        <v>3.7</v>
      </c>
      <c r="E13" s="18">
        <v>60.5</v>
      </c>
      <c r="F13" s="4">
        <v>2.8</v>
      </c>
    </row>
    <row r="14" spans="2:6" x14ac:dyDescent="0.25">
      <c r="B14" s="15">
        <v>81</v>
      </c>
      <c r="C14" s="6">
        <v>3.7800000000000002</v>
      </c>
      <c r="E14" s="18">
        <v>60.9</v>
      </c>
      <c r="F14" s="4">
        <v>2.83</v>
      </c>
    </row>
    <row r="15" spans="2:6" x14ac:dyDescent="0.25">
      <c r="B15" s="15">
        <v>81.400000000000006</v>
      </c>
      <c r="C15" s="6">
        <v>3.8600000000000003</v>
      </c>
      <c r="E15" s="18">
        <v>61.3</v>
      </c>
      <c r="F15" s="4">
        <v>2.91</v>
      </c>
    </row>
    <row r="16" spans="2:6" x14ac:dyDescent="0.25">
      <c r="B16" s="15">
        <v>81.900000000000006</v>
      </c>
      <c r="C16" s="6">
        <v>3.9400000000000004</v>
      </c>
      <c r="E16" s="18">
        <v>61.8</v>
      </c>
      <c r="F16" s="4">
        <v>2.99</v>
      </c>
    </row>
    <row r="17" spans="2:6" x14ac:dyDescent="0.25">
      <c r="B17" s="15">
        <v>82.3</v>
      </c>
      <c r="C17" s="6">
        <v>4.0200000000000005</v>
      </c>
      <c r="E17" s="18">
        <v>62.199999999999996</v>
      </c>
      <c r="F17" s="4">
        <v>3.0700000000000003</v>
      </c>
    </row>
    <row r="18" spans="2:6" x14ac:dyDescent="0.25">
      <c r="B18" s="15">
        <v>82.8</v>
      </c>
      <c r="C18" s="6">
        <v>4.1000000000000005</v>
      </c>
      <c r="E18" s="18">
        <v>62.6</v>
      </c>
      <c r="F18" s="4">
        <v>3.1500000000000004</v>
      </c>
    </row>
    <row r="19" spans="2:6" x14ac:dyDescent="0.25">
      <c r="B19" s="15">
        <v>83.2</v>
      </c>
      <c r="C19" s="6">
        <v>4.1800000000000006</v>
      </c>
      <c r="E19" s="18">
        <v>63</v>
      </c>
      <c r="F19" s="4">
        <v>3.2300000000000004</v>
      </c>
    </row>
    <row r="20" spans="2:6" x14ac:dyDescent="0.25">
      <c r="B20" s="15">
        <v>83.7</v>
      </c>
      <c r="C20" s="6">
        <v>4.2600000000000007</v>
      </c>
      <c r="E20" s="18">
        <v>63.5</v>
      </c>
      <c r="F20" s="4">
        <v>3.31</v>
      </c>
    </row>
    <row r="21" spans="2:6" x14ac:dyDescent="0.25">
      <c r="B21" s="15">
        <v>84.100000000000009</v>
      </c>
      <c r="C21" s="6">
        <v>4.34</v>
      </c>
      <c r="E21" s="18">
        <v>63.9</v>
      </c>
      <c r="F21" s="4">
        <v>3.39</v>
      </c>
    </row>
    <row r="22" spans="2:6" x14ac:dyDescent="0.25">
      <c r="B22" s="15">
        <v>84.600000000000009</v>
      </c>
      <c r="C22" s="6">
        <v>4.42</v>
      </c>
      <c r="E22" s="18">
        <v>64.3</v>
      </c>
      <c r="F22" s="4">
        <v>3.47</v>
      </c>
    </row>
    <row r="23" spans="2:6" x14ac:dyDescent="0.25">
      <c r="B23" s="15">
        <v>85</v>
      </c>
      <c r="C23" s="6">
        <v>4.5</v>
      </c>
      <c r="E23" s="18">
        <v>64.8</v>
      </c>
      <c r="F23" s="4">
        <v>3.5500000000000003</v>
      </c>
    </row>
    <row r="24" spans="2:6" x14ac:dyDescent="0.25">
      <c r="B24" s="15">
        <v>85.4</v>
      </c>
      <c r="C24" s="6">
        <v>4.58</v>
      </c>
      <c r="E24" s="18">
        <v>65.199999999999989</v>
      </c>
      <c r="F24" s="4">
        <v>3.6300000000000003</v>
      </c>
    </row>
    <row r="25" spans="2:6" x14ac:dyDescent="0.25">
      <c r="B25" s="15">
        <v>85.9</v>
      </c>
      <c r="C25" s="6">
        <v>4.66</v>
      </c>
      <c r="E25" s="18">
        <v>65.599999999999994</v>
      </c>
      <c r="F25" s="4">
        <v>3.71</v>
      </c>
    </row>
    <row r="26" spans="2:6" x14ac:dyDescent="0.25">
      <c r="B26" s="15">
        <v>86.3</v>
      </c>
      <c r="C26" s="6">
        <v>4.7</v>
      </c>
      <c r="E26" s="18">
        <v>66.099999999999994</v>
      </c>
      <c r="F26" s="4">
        <v>3.75</v>
      </c>
    </row>
    <row r="27" spans="2:6" x14ac:dyDescent="0.25">
      <c r="B27" s="15">
        <v>86.8</v>
      </c>
      <c r="C27" s="6">
        <v>4.74</v>
      </c>
      <c r="E27" s="18">
        <v>66.499999999999986</v>
      </c>
      <c r="F27" s="4">
        <v>3.79</v>
      </c>
    </row>
    <row r="28" spans="2:6" x14ac:dyDescent="0.25">
      <c r="B28" s="15">
        <v>87.2</v>
      </c>
      <c r="C28" s="6">
        <v>4.78</v>
      </c>
      <c r="E28" s="18">
        <v>66.899999999999991</v>
      </c>
      <c r="F28" s="4">
        <v>3.83</v>
      </c>
    </row>
    <row r="29" spans="2:6" x14ac:dyDescent="0.25">
      <c r="B29" s="15">
        <v>87.7</v>
      </c>
      <c r="C29" s="6">
        <v>4.8000000000000007</v>
      </c>
      <c r="E29" s="18">
        <v>67.3</v>
      </c>
      <c r="F29" s="4">
        <v>3.85</v>
      </c>
    </row>
    <row r="30" spans="2:6" x14ac:dyDescent="0.25">
      <c r="B30" s="15">
        <v>88.100000000000009</v>
      </c>
      <c r="C30" s="6">
        <v>4.82</v>
      </c>
      <c r="E30" s="18">
        <v>67.8</v>
      </c>
      <c r="F30" s="4">
        <v>3.87</v>
      </c>
    </row>
    <row r="31" spans="2:6" x14ac:dyDescent="0.25">
      <c r="B31" s="15">
        <v>88.600000000000009</v>
      </c>
      <c r="C31" s="6">
        <v>4.8400000000000007</v>
      </c>
      <c r="E31" s="18">
        <v>68.199999999999989</v>
      </c>
      <c r="F31" s="4">
        <v>3.89</v>
      </c>
    </row>
    <row r="32" spans="2:6" x14ac:dyDescent="0.25">
      <c r="B32" s="15">
        <v>89</v>
      </c>
      <c r="C32" s="6">
        <v>4.8600000000000003</v>
      </c>
      <c r="E32" s="18">
        <v>68.599999999999994</v>
      </c>
      <c r="F32" s="4">
        <v>3.91</v>
      </c>
    </row>
    <row r="33" spans="2:6" x14ac:dyDescent="0.25">
      <c r="B33" s="15">
        <v>89.5</v>
      </c>
      <c r="C33" s="6">
        <v>4.87</v>
      </c>
      <c r="E33" s="18">
        <v>69.099999999999994</v>
      </c>
      <c r="F33" s="4">
        <v>3.9200000000000004</v>
      </c>
    </row>
    <row r="34" spans="2:6" x14ac:dyDescent="0.25">
      <c r="B34" s="56">
        <v>89.9</v>
      </c>
      <c r="C34" s="6">
        <v>4.8800000000000008</v>
      </c>
      <c r="E34" s="18">
        <v>69.499999999999986</v>
      </c>
      <c r="F34" s="4">
        <v>3.93</v>
      </c>
    </row>
    <row r="35" spans="2:6" x14ac:dyDescent="0.25">
      <c r="B35" s="58">
        <v>90.4</v>
      </c>
      <c r="C35" s="2">
        <v>4.9000000000000004</v>
      </c>
      <c r="E35" s="55">
        <v>69.899999999999991</v>
      </c>
      <c r="F35" s="54">
        <v>3.95</v>
      </c>
    </row>
    <row r="36" spans="2:6" x14ac:dyDescent="0.25">
      <c r="B36" s="57">
        <v>90.8</v>
      </c>
      <c r="C36" s="2">
        <v>4.9000000000000004</v>
      </c>
      <c r="E36" s="55">
        <v>70.399999999999991</v>
      </c>
      <c r="F36" s="2">
        <v>3.95</v>
      </c>
    </row>
    <row r="37" spans="2:6" x14ac:dyDescent="0.25">
      <c r="B37" s="16">
        <v>91.3</v>
      </c>
      <c r="C37" s="2">
        <v>4.9000000000000004</v>
      </c>
      <c r="E37" s="55">
        <v>70.8</v>
      </c>
      <c r="F37" s="2">
        <v>3.95</v>
      </c>
    </row>
    <row r="38" spans="2:6" x14ac:dyDescent="0.25">
      <c r="B38" s="16">
        <v>91.7</v>
      </c>
      <c r="C38" s="2">
        <v>4.9000000000000004</v>
      </c>
      <c r="E38" s="55">
        <v>71.199999999999989</v>
      </c>
      <c r="F38" s="2">
        <v>3.95</v>
      </c>
    </row>
    <row r="39" spans="2:6" x14ac:dyDescent="0.25">
      <c r="B39" s="16">
        <v>92.2</v>
      </c>
      <c r="C39" s="2">
        <v>4.9000000000000004</v>
      </c>
      <c r="E39" s="55">
        <v>71.699999999999989</v>
      </c>
      <c r="F39" s="2">
        <v>3.95</v>
      </c>
    </row>
    <row r="40" spans="2:6" x14ac:dyDescent="0.25">
      <c r="B40" s="53">
        <v>92.600000000000009</v>
      </c>
      <c r="C40" s="3">
        <v>4.9000000000000004</v>
      </c>
      <c r="E40" s="52">
        <v>72.099999999999994</v>
      </c>
      <c r="F40" s="51">
        <v>3.97</v>
      </c>
    </row>
    <row r="41" spans="2:6" x14ac:dyDescent="0.25">
      <c r="B41" s="17">
        <v>93.100000000000009</v>
      </c>
      <c r="C41" s="3">
        <v>4.9300000000000006</v>
      </c>
      <c r="E41" s="52">
        <v>72.599999999999994</v>
      </c>
      <c r="F41" s="5">
        <v>3.98</v>
      </c>
    </row>
    <row r="42" spans="2:6" x14ac:dyDescent="0.25">
      <c r="B42" s="17">
        <v>93.5</v>
      </c>
      <c r="C42" s="3">
        <v>4.9400000000000004</v>
      </c>
      <c r="E42" s="52">
        <v>72.999999999999986</v>
      </c>
      <c r="F42" s="5">
        <v>3.99</v>
      </c>
    </row>
    <row r="43" spans="2:6" x14ac:dyDescent="0.25">
      <c r="B43" s="17">
        <v>94</v>
      </c>
      <c r="C43" s="3">
        <v>4.96</v>
      </c>
      <c r="E43" s="53">
        <v>73.399999999999991</v>
      </c>
      <c r="F43" s="5">
        <v>4.01</v>
      </c>
    </row>
    <row r="44" spans="2:6" x14ac:dyDescent="0.25">
      <c r="B44" s="17">
        <v>94.5</v>
      </c>
      <c r="C44" s="3">
        <v>4.9800000000000004</v>
      </c>
      <c r="E44" s="53">
        <v>73.899999999999991</v>
      </c>
      <c r="F44" s="5">
        <v>4.03</v>
      </c>
    </row>
    <row r="45" spans="2:6" x14ac:dyDescent="0.25">
      <c r="B45" s="17">
        <v>94.9</v>
      </c>
      <c r="C45" s="3">
        <v>5</v>
      </c>
      <c r="E45" s="53">
        <v>74.3</v>
      </c>
      <c r="F45" s="5">
        <v>4.05</v>
      </c>
    </row>
    <row r="46" spans="2:6" x14ac:dyDescent="0.25">
      <c r="B46" s="17">
        <v>95.4</v>
      </c>
      <c r="C46" s="3">
        <v>5.0200000000000005</v>
      </c>
      <c r="E46" s="53">
        <v>74.699999999999989</v>
      </c>
      <c r="F46" s="5">
        <v>4.07</v>
      </c>
    </row>
    <row r="47" spans="2:6" x14ac:dyDescent="0.25">
      <c r="B47" s="17">
        <v>95.8</v>
      </c>
      <c r="C47" s="3">
        <v>5.0600000000000005</v>
      </c>
      <c r="E47" s="53">
        <v>75.199999999999989</v>
      </c>
      <c r="F47" s="5">
        <v>4.1100000000000003</v>
      </c>
    </row>
    <row r="48" spans="2:6" x14ac:dyDescent="0.25">
      <c r="B48" s="17">
        <v>96.3</v>
      </c>
      <c r="C48" s="3">
        <v>5.1000000000000005</v>
      </c>
      <c r="E48" s="17">
        <v>75.599999999999994</v>
      </c>
      <c r="F48" s="5">
        <v>4.1500000000000004</v>
      </c>
    </row>
    <row r="49" spans="2:6" x14ac:dyDescent="0.25">
      <c r="B49" s="17">
        <v>96.7</v>
      </c>
      <c r="C49" s="3">
        <v>5.1400000000000006</v>
      </c>
      <c r="E49" s="17">
        <v>75.999999999999986</v>
      </c>
      <c r="F49" s="5">
        <v>4.1900000000000004</v>
      </c>
    </row>
    <row r="50" spans="2:6" x14ac:dyDescent="0.25">
      <c r="B50" s="17">
        <v>97.2</v>
      </c>
      <c r="C50" s="3">
        <v>5.2200000000000006</v>
      </c>
      <c r="E50" s="17">
        <v>76.499999999999986</v>
      </c>
      <c r="F50" s="5">
        <v>4.2700000000000005</v>
      </c>
    </row>
    <row r="51" spans="2:6" x14ac:dyDescent="0.25">
      <c r="B51" s="17">
        <v>97.600000000000009</v>
      </c>
      <c r="C51" s="3">
        <v>5.2200000000000006</v>
      </c>
      <c r="E51" s="17">
        <v>76.899999999999991</v>
      </c>
      <c r="F51" s="5">
        <v>4.3500000000000005</v>
      </c>
    </row>
    <row r="52" spans="2:6" x14ac:dyDescent="0.25">
      <c r="B52" s="17">
        <v>98.100000000000009</v>
      </c>
      <c r="C52" s="3">
        <v>5.2200000000000006</v>
      </c>
      <c r="E52" s="17">
        <v>77.399999999999991</v>
      </c>
      <c r="F52" s="5">
        <v>4.43</v>
      </c>
    </row>
    <row r="53" spans="2:6" x14ac:dyDescent="0.25">
      <c r="B53" s="17">
        <v>98.600000000000009</v>
      </c>
      <c r="C53" s="3">
        <v>5.2200000000000006</v>
      </c>
      <c r="E53" s="17">
        <v>77.8</v>
      </c>
      <c r="F53" s="5">
        <v>4.51</v>
      </c>
    </row>
    <row r="54" spans="2:6" x14ac:dyDescent="0.25">
      <c r="B54" s="17">
        <v>99</v>
      </c>
      <c r="C54" s="3">
        <v>5.2200000000000006</v>
      </c>
      <c r="E54" s="17">
        <v>78.199999999999989</v>
      </c>
      <c r="F54" s="5">
        <v>4.59</v>
      </c>
    </row>
    <row r="55" spans="2:6" x14ac:dyDescent="0.25">
      <c r="B55" s="17">
        <v>99.5</v>
      </c>
      <c r="C55" s="3">
        <v>5.2200000000000006</v>
      </c>
      <c r="E55" s="17">
        <v>78.699999999999989</v>
      </c>
      <c r="F55" s="5">
        <v>4.67</v>
      </c>
    </row>
    <row r="56" spans="2:6" x14ac:dyDescent="0.25">
      <c r="B56" s="17">
        <v>99.9</v>
      </c>
      <c r="C56" s="3">
        <v>5.2200000000000006</v>
      </c>
      <c r="E56" s="17">
        <v>79.099999999999994</v>
      </c>
      <c r="F56" s="5">
        <v>4.75</v>
      </c>
    </row>
    <row r="57" spans="2:6" x14ac:dyDescent="0.25">
      <c r="B57" s="17">
        <v>100.4</v>
      </c>
      <c r="C57" s="3">
        <v>5.2200000000000006</v>
      </c>
      <c r="E57" s="17">
        <v>79.599999999999994</v>
      </c>
      <c r="F57" s="5">
        <v>4.83</v>
      </c>
    </row>
    <row r="58" spans="2:6" x14ac:dyDescent="0.25">
      <c r="B58" s="17">
        <v>100.8</v>
      </c>
      <c r="C58" s="3">
        <v>5.2200000000000006</v>
      </c>
      <c r="E58" s="17">
        <v>79.999999999999986</v>
      </c>
      <c r="F58" s="5">
        <v>4.91</v>
      </c>
    </row>
    <row r="59" spans="2:6" x14ac:dyDescent="0.25">
      <c r="B59" s="17">
        <v>101.3</v>
      </c>
      <c r="C59" s="3">
        <v>5.2200000000000006</v>
      </c>
      <c r="E59" s="17">
        <v>80.399999999999991</v>
      </c>
      <c r="F59" s="5">
        <v>4.99</v>
      </c>
    </row>
    <row r="60" spans="2:6" x14ac:dyDescent="0.25">
      <c r="B60" s="17">
        <v>101.8</v>
      </c>
      <c r="C60" s="3">
        <v>5.2200000000000006</v>
      </c>
      <c r="E60" s="17">
        <v>80.899999999999991</v>
      </c>
      <c r="F60" s="5">
        <v>5.07</v>
      </c>
    </row>
    <row r="61" spans="2:6" x14ac:dyDescent="0.25">
      <c r="B61" s="59"/>
      <c r="E61" s="59"/>
    </row>
    <row r="62" spans="2:6" x14ac:dyDescent="0.25">
      <c r="B62" s="1">
        <f>VLOOKUP('Traubenpreise 2025'!M13,B2:C60,2,TRUE)</f>
        <v>4.9000000000000004</v>
      </c>
      <c r="C62" s="1">
        <f>'Traubenpreise 2025'!M14</f>
        <v>100</v>
      </c>
      <c r="E62" s="1">
        <f>VLOOKUP('Traubenpreise 2025'!Q13,E2:F60,2,TRUE)</f>
        <v>3.95</v>
      </c>
      <c r="F62" s="1">
        <f>'Traubenpreise 2025'!Q14</f>
        <v>100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Traubenpreise 2025</vt:lpstr>
      <vt:lpstr>Tabelle1</vt:lpstr>
      <vt:lpstr>'Traubenpreise 2025'!Druckbereich</vt:lpstr>
    </vt:vector>
  </TitlesOfParts>
  <Company>Kanton Bern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Tihapanyo Chutimat, VOL-LANAT-GELAN</dc:creator>
  <cp:lastModifiedBy>Keller Martin, WEU-LANAT-ADZ</cp:lastModifiedBy>
  <cp:lastPrinted>2024-11-01T12:13:12Z</cp:lastPrinted>
  <dcterms:created xsi:type="dcterms:W3CDTF">2018-11-07T07:59:21Z</dcterms:created>
  <dcterms:modified xsi:type="dcterms:W3CDTF">2025-12-15T13:00:18Z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2024-11-01T08:57:00Z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9b533243-b462-4a8a-90c4-dd623126e784</vt:lpwstr>
  </property>
  <property fmtid="{D5CDD505-2E9C-101B-9397-08002B2CF9AE}" pid="8" name="MSIP_Label_74fdd986-87d9-48c6-acda-407b1ab5fef0_ContentBits">
    <vt:lpwstr>0</vt:lpwstr>
  </property>
</Properties>
</file>